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MBA 522\Minicases ch4\"/>
    </mc:Choice>
  </mc:AlternateContent>
  <bookViews>
    <workbookView xWindow="240" yWindow="225" windowWidth="25365" windowHeight="14565" tabRatio="500" firstSheet="1" activeTab="3"/>
  </bookViews>
  <sheets>
    <sheet name="Qarter growth" sheetId="1" r:id="rId1"/>
    <sheet name="Qarter growth (2)" sheetId="5" r:id="rId2"/>
    <sheet name="Coca Cola" sheetId="2" r:id="rId3"/>
    <sheet name="Coca Cola (2)" sheetId="3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5" l="1"/>
  <c r="F20" i="5"/>
  <c r="F21" i="5"/>
  <c r="F22" i="5"/>
  <c r="F36" i="5"/>
  <c r="F40" i="5"/>
  <c r="D10" i="5"/>
  <c r="D11" i="5"/>
  <c r="D12" i="5"/>
  <c r="E9" i="5"/>
  <c r="E10" i="5"/>
  <c r="E11" i="5"/>
  <c r="E12" i="5"/>
  <c r="F9" i="5"/>
  <c r="F10" i="5"/>
  <c r="F11" i="5"/>
  <c r="F12" i="5"/>
  <c r="G9" i="5"/>
  <c r="G10" i="5"/>
  <c r="G11" i="5"/>
  <c r="G12" i="5"/>
  <c r="G14" i="5"/>
  <c r="F14" i="5"/>
  <c r="G15" i="5"/>
  <c r="E14" i="5"/>
  <c r="F15" i="5"/>
  <c r="D14" i="5"/>
  <c r="E15" i="5"/>
  <c r="L17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E44" i="3"/>
  <c r="L44" i="3"/>
  <c r="M15" i="3"/>
  <c r="M14" i="3"/>
  <c r="G14" i="3"/>
  <c r="F14" i="3"/>
  <c r="E14" i="3"/>
  <c r="D14" i="3"/>
  <c r="C14" i="3"/>
  <c r="B14" i="3"/>
  <c r="M13" i="3"/>
  <c r="M12" i="3"/>
  <c r="M11" i="3"/>
  <c r="M10" i="3"/>
  <c r="G15" i="2"/>
  <c r="F15" i="2"/>
  <c r="E15" i="2"/>
  <c r="D15" i="2"/>
  <c r="C15" i="2"/>
  <c r="B15" i="2"/>
  <c r="F82" i="1"/>
  <c r="D52" i="1"/>
  <c r="D53" i="1"/>
  <c r="D54" i="1"/>
  <c r="E51" i="1"/>
  <c r="E52" i="1"/>
  <c r="E53" i="1"/>
  <c r="E54" i="1"/>
  <c r="F51" i="1"/>
  <c r="F52" i="1"/>
  <c r="F53" i="1"/>
  <c r="F54" i="1"/>
  <c r="G51" i="1"/>
  <c r="G52" i="1"/>
  <c r="G53" i="1"/>
  <c r="G54" i="1"/>
</calcChain>
</file>

<file path=xl/sharedStrings.xml><?xml version="1.0" encoding="utf-8"?>
<sst xmlns="http://schemas.openxmlformats.org/spreadsheetml/2006/main" count="67" uniqueCount="24">
  <si>
    <t>Total</t>
  </si>
  <si>
    <t>q1</t>
  </si>
  <si>
    <t>q2</t>
  </si>
  <si>
    <t>q3</t>
  </si>
  <si>
    <t>q4</t>
  </si>
  <si>
    <t>Base</t>
  </si>
  <si>
    <t>Sales</t>
  </si>
  <si>
    <t>Increase</t>
  </si>
  <si>
    <t>Year</t>
  </si>
  <si>
    <t>Annual Trend</t>
  </si>
  <si>
    <t>Quarter</t>
  </si>
  <si>
    <t>Annual trend</t>
  </si>
  <si>
    <t>Coca Cola Quarterly Revenues (Million $) for Fiscal yr Ending Dec</t>
  </si>
  <si>
    <t>Quarterly trend</t>
  </si>
  <si>
    <t>Annual to quarterly trend ratio</t>
  </si>
  <si>
    <t>“If the quarterly trend is an increase of 100 units, then what is the annual trend over a period of four years?”</t>
  </si>
  <si>
    <r>
      <t xml:space="preserve">You can easily see that the annual increases are 1600 since </t>
    </r>
    <r>
      <rPr>
        <i/>
        <sz val="22"/>
        <color theme="1"/>
        <rFont val="Calibri"/>
        <scheme val="minor"/>
      </rPr>
      <t>each</t>
    </r>
    <r>
      <rPr>
        <sz val="22"/>
        <color theme="1"/>
        <rFont val="Calibri"/>
        <scheme val="minor"/>
      </rPr>
      <t xml:space="preserve"> of the 4 quarters increases by 400 from year to year. trend.</t>
    </r>
  </si>
  <si>
    <t xml:space="preserve">Thus, the annual trend is 16 times the quarterly </t>
  </si>
  <si>
    <t>While the previous is contrived, the analysis holds for “real” data. 2008 to 2013.</t>
  </si>
  <si>
    <t>The spreadsheet below shows the revenue at Coca-Cola  from 2008 to 2013</t>
  </si>
  <si>
    <t>The quarterly trend is an increase of 242 as shown in the graph</t>
  </si>
  <si>
    <t xml:space="preserve">the annual trend using Excel’s SLOPE function is an increase of 3916 per year, </t>
  </si>
  <si>
    <t>and the ratio of the annual trend to the quarterly trend is just above 16 for this “real” data.</t>
  </si>
  <si>
    <t>Use data from your own companies and and check  the annual to quarterly and annual to monthly ratio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</si>
</sst>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b/>
      <sz val="20"/>
      <color theme="1"/>
      <name val="Calibri"/>
      <scheme val="minor"/>
    </font>
    <font>
      <b/>
      <sz val="26"/>
      <color theme="1"/>
      <name val="Calibri"/>
      <scheme val="minor"/>
    </font>
    <font>
      <sz val="26"/>
      <color theme="1"/>
      <name val="Calibri"/>
      <scheme val="minor"/>
    </font>
    <font>
      <sz val="22"/>
      <color theme="1"/>
      <name val="Calibri"/>
      <scheme val="minor"/>
    </font>
    <font>
      <i/>
      <sz val="22"/>
      <color theme="1"/>
      <name val="Calibri"/>
      <scheme val="minor"/>
    </font>
    <font>
      <sz val="22"/>
      <color rgb="FFFF0000"/>
      <name val="Calibri"/>
      <scheme val="minor"/>
    </font>
    <font>
      <sz val="24"/>
      <color theme="1"/>
      <name val="Calibri"/>
      <scheme val="minor"/>
    </font>
    <font>
      <b/>
      <sz val="2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165" fontId="0" fillId="0" borderId="0" xfId="1" applyNumberFormat="1" applyFont="1"/>
    <xf numFmtId="165" fontId="2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Alignment="1"/>
    <xf numFmtId="164" fontId="0" fillId="0" borderId="0" xfId="0" applyNumberFormat="1"/>
    <xf numFmtId="0" fontId="0" fillId="3" borderId="0" xfId="0" applyFill="1"/>
    <xf numFmtId="0" fontId="5" fillId="0" borderId="0" xfId="0" applyFont="1"/>
    <xf numFmtId="165" fontId="5" fillId="0" borderId="0" xfId="1" applyNumberFormat="1" applyFont="1"/>
    <xf numFmtId="165" fontId="6" fillId="0" borderId="0" xfId="1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65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165" fontId="5" fillId="0" borderId="0" xfId="0" applyNumberFormat="1" applyFont="1"/>
    <xf numFmtId="0" fontId="5" fillId="3" borderId="0" xfId="0" applyFont="1" applyFill="1"/>
    <xf numFmtId="0" fontId="6" fillId="0" borderId="0" xfId="0" applyFont="1" applyAlignment="1">
      <alignment horizontal="justify" vertical="center"/>
    </xf>
    <xf numFmtId="0" fontId="12" fillId="0" borderId="0" xfId="0" applyFont="1"/>
    <xf numFmtId="165" fontId="12" fillId="0" borderId="0" xfId="1" applyNumberFormat="1" applyFont="1"/>
    <xf numFmtId="165" fontId="12" fillId="0" borderId="0" xfId="1" applyNumberFormat="1" applyFont="1" applyAlignment="1">
      <alignment horizontal="center"/>
    </xf>
    <xf numFmtId="165" fontId="12" fillId="0" borderId="0" xfId="1" applyNumberFormat="1" applyFont="1" applyAlignment="1"/>
    <xf numFmtId="164" fontId="12" fillId="0" borderId="0" xfId="0" applyNumberFormat="1" applyFont="1"/>
    <xf numFmtId="165" fontId="13" fillId="0" borderId="0" xfId="1" applyNumberFormat="1" applyFont="1"/>
    <xf numFmtId="0" fontId="12" fillId="2" borderId="0" xfId="0" applyFont="1" applyFill="1" applyAlignment="1">
      <alignment horizontal="center"/>
    </xf>
    <xf numFmtId="165" fontId="12" fillId="2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3" borderId="0" xfId="0" applyFont="1" applyFill="1"/>
  </cellXfs>
  <cellStyles count="3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val>
            <c:numRef>
              <c:f>'Qarter growth (2)'!$F$19:$F$34</c:f>
              <c:numCache>
                <c:formatCode>_-* #,##0_-;\-* #,##0_-;_-* "-"??_-;_-@_-</c:formatCode>
                <c:ptCount val="16"/>
                <c:pt idx="0">
                  <c:v>10000</c:v>
                </c:pt>
                <c:pt idx="1">
                  <c:v>10100</c:v>
                </c:pt>
                <c:pt idx="2">
                  <c:v>10200</c:v>
                </c:pt>
                <c:pt idx="3">
                  <c:v>10300</c:v>
                </c:pt>
                <c:pt idx="4">
                  <c:v>10400</c:v>
                </c:pt>
                <c:pt idx="5">
                  <c:v>10500</c:v>
                </c:pt>
                <c:pt idx="6">
                  <c:v>10600</c:v>
                </c:pt>
                <c:pt idx="7">
                  <c:v>10700</c:v>
                </c:pt>
                <c:pt idx="8" formatCode="General">
                  <c:v>10800</c:v>
                </c:pt>
                <c:pt idx="9" formatCode="General">
                  <c:v>10900</c:v>
                </c:pt>
                <c:pt idx="10" formatCode="General">
                  <c:v>11000</c:v>
                </c:pt>
                <c:pt idx="11" formatCode="General">
                  <c:v>11100</c:v>
                </c:pt>
                <c:pt idx="12" formatCode="General">
                  <c:v>11200</c:v>
                </c:pt>
                <c:pt idx="13" formatCode="General">
                  <c:v>11300</c:v>
                </c:pt>
                <c:pt idx="14" formatCode="General">
                  <c:v>11400</c:v>
                </c:pt>
                <c:pt idx="15" formatCode="General">
                  <c:v>11500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054568"/>
        <c:axId val="216067800"/>
      </c:lineChart>
      <c:catAx>
        <c:axId val="2160545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6067800"/>
        <c:crosses val="autoZero"/>
        <c:auto val="1"/>
        <c:lblAlgn val="ctr"/>
        <c:lblOffset val="100"/>
        <c:noMultiLvlLbl val="0"/>
      </c:catAx>
      <c:valAx>
        <c:axId val="21606780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216054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0.30511526684164503"/>
                  <c:y val="7.4074074074074001E-2"/>
                </c:manualLayout>
              </c:layout>
              <c:numFmt formatCode="General" sourceLinked="0"/>
            </c:trendlineLbl>
          </c:trendline>
          <c:cat>
            <c:strRef>
              <c:f>'Coca Cola (2)'!$D$19:$D$42</c:f>
              <c:strCache>
                <c:ptCount val="2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</c:strCache>
            </c:strRef>
          </c:cat>
          <c:val>
            <c:numRef>
              <c:f>'Coca Cola (2)'!$E$19:$E$42</c:f>
              <c:numCache>
                <c:formatCode>_-* #,##0_-;\-* #,##0_-;_-* "-"??_-;_-@_-</c:formatCode>
                <c:ptCount val="24"/>
                <c:pt idx="0">
                  <c:v>7379</c:v>
                </c:pt>
                <c:pt idx="1">
                  <c:v>9046</c:v>
                </c:pt>
                <c:pt idx="2">
                  <c:v>8393</c:v>
                </c:pt>
                <c:pt idx="3">
                  <c:v>7126</c:v>
                </c:pt>
                <c:pt idx="4">
                  <c:v>7169</c:v>
                </c:pt>
                <c:pt idx="5">
                  <c:v>8267</c:v>
                </c:pt>
                <c:pt idx="6">
                  <c:v>8044</c:v>
                </c:pt>
                <c:pt idx="7">
                  <c:v>7510</c:v>
                </c:pt>
                <c:pt idx="8">
                  <c:v>7525</c:v>
                </c:pt>
                <c:pt idx="9">
                  <c:v>8674</c:v>
                </c:pt>
                <c:pt idx="10">
                  <c:v>8426</c:v>
                </c:pt>
                <c:pt idx="11">
                  <c:v>10494</c:v>
                </c:pt>
                <c:pt idx="12">
                  <c:v>10517</c:v>
                </c:pt>
                <c:pt idx="13">
                  <c:v>12737</c:v>
                </c:pt>
                <c:pt idx="14">
                  <c:v>12248</c:v>
                </c:pt>
                <c:pt idx="15">
                  <c:v>11040</c:v>
                </c:pt>
                <c:pt idx="16">
                  <c:v>11137</c:v>
                </c:pt>
                <c:pt idx="17">
                  <c:v>13085</c:v>
                </c:pt>
                <c:pt idx="18">
                  <c:v>12340</c:v>
                </c:pt>
                <c:pt idx="19">
                  <c:v>11455</c:v>
                </c:pt>
                <c:pt idx="20">
                  <c:v>11035</c:v>
                </c:pt>
                <c:pt idx="21">
                  <c:v>12749</c:v>
                </c:pt>
                <c:pt idx="22">
                  <c:v>12030</c:v>
                </c:pt>
                <c:pt idx="23">
                  <c:v>11040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670280"/>
        <c:axId val="79659776"/>
      </c:lineChart>
      <c:catAx>
        <c:axId val="79670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659776"/>
        <c:crosses val="autoZero"/>
        <c:auto val="1"/>
        <c:lblAlgn val="ctr"/>
        <c:lblOffset val="100"/>
        <c:noMultiLvlLbl val="0"/>
      </c:catAx>
      <c:valAx>
        <c:axId val="7965977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79670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6</xdr:row>
      <xdr:rowOff>311150</xdr:rowOff>
    </xdr:from>
    <xdr:to>
      <xdr:col>13</xdr:col>
      <xdr:colOff>546100</xdr:colOff>
      <xdr:row>21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18</xdr:row>
      <xdr:rowOff>139700</xdr:rowOff>
    </xdr:from>
    <xdr:to>
      <xdr:col>12</xdr:col>
      <xdr:colOff>546100</xdr:colOff>
      <xdr:row>33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82"/>
  <sheetViews>
    <sheetView topLeftCell="B7" zoomScale="64" zoomScaleNormal="64" workbookViewId="0">
      <selection activeCell="G54" sqref="G54"/>
    </sheetView>
  </sheetViews>
  <sheetFormatPr defaultColWidth="11" defaultRowHeight="15.75" x14ac:dyDescent="0.25"/>
  <cols>
    <col min="1" max="1" width="15.5" customWidth="1"/>
    <col min="2" max="2" width="12.5" customWidth="1"/>
    <col min="3" max="3" width="18.375" customWidth="1"/>
    <col min="4" max="4" width="12.875" bestFit="1" customWidth="1"/>
    <col min="5" max="5" width="13.875" customWidth="1"/>
    <col min="6" max="7" width="12.875" bestFit="1" customWidth="1"/>
    <col min="11" max="11" width="5.875" customWidth="1"/>
  </cols>
  <sheetData>
    <row r="4" spans="2:2" ht="33.75" x14ac:dyDescent="0.5">
      <c r="B4" s="19" t="s">
        <v>15</v>
      </c>
    </row>
    <row r="47" spans="3:4" s="10" customFormat="1" ht="26.25" x14ac:dyDescent="0.4">
      <c r="C47" s="15" t="s">
        <v>5</v>
      </c>
      <c r="D47" s="16">
        <v>1000</v>
      </c>
    </row>
    <row r="48" spans="3:4" s="10" customFormat="1" ht="26.25" x14ac:dyDescent="0.4">
      <c r="C48" s="15" t="s">
        <v>7</v>
      </c>
      <c r="D48" s="15">
        <v>100</v>
      </c>
    </row>
    <row r="49" spans="3:7" s="10" customFormat="1" ht="29.1" customHeight="1" x14ac:dyDescent="0.4">
      <c r="D49" s="17" t="s">
        <v>8</v>
      </c>
      <c r="E49" s="17"/>
      <c r="F49" s="17"/>
      <c r="G49" s="17"/>
    </row>
    <row r="50" spans="3:7" s="10" customFormat="1" ht="26.25" x14ac:dyDescent="0.4">
      <c r="C50" s="17" t="s">
        <v>6</v>
      </c>
      <c r="D50" s="17">
        <v>1</v>
      </c>
      <c r="E50" s="17">
        <v>2</v>
      </c>
      <c r="F50" s="17">
        <v>3</v>
      </c>
      <c r="G50" s="17">
        <v>4</v>
      </c>
    </row>
    <row r="51" spans="3:7" s="10" customFormat="1" ht="26.25" x14ac:dyDescent="0.4">
      <c r="C51" s="17" t="s">
        <v>1</v>
      </c>
      <c r="D51" s="18">
        <v>10000</v>
      </c>
      <c r="E51" s="18">
        <f>+D54+100</f>
        <v>10400</v>
      </c>
      <c r="F51" s="18">
        <f>+E54+100</f>
        <v>10800</v>
      </c>
      <c r="G51" s="18">
        <f>+F54+100</f>
        <v>11200</v>
      </c>
    </row>
    <row r="52" spans="3:7" s="10" customFormat="1" ht="26.25" x14ac:dyDescent="0.4">
      <c r="C52" s="17" t="s">
        <v>2</v>
      </c>
      <c r="D52" s="18">
        <f>+D51+100</f>
        <v>10100</v>
      </c>
      <c r="E52" s="18">
        <f>+E51+100</f>
        <v>10500</v>
      </c>
      <c r="F52" s="18">
        <f>+F51+100</f>
        <v>10900</v>
      </c>
      <c r="G52" s="18">
        <f>+G51+100</f>
        <v>11300</v>
      </c>
    </row>
    <row r="53" spans="3:7" s="10" customFormat="1" ht="26.25" x14ac:dyDescent="0.4">
      <c r="C53" s="17" t="s">
        <v>3</v>
      </c>
      <c r="D53" s="18">
        <f t="shared" ref="D53:D54" si="0">+D52+100</f>
        <v>10200</v>
      </c>
      <c r="E53" s="18">
        <f t="shared" ref="E53:E54" si="1">+E52+100</f>
        <v>10600</v>
      </c>
      <c r="F53" s="18">
        <f t="shared" ref="F53:F54" si="2">+F52+100</f>
        <v>11000</v>
      </c>
      <c r="G53" s="18">
        <f t="shared" ref="G53:G54" si="3">+G52+100</f>
        <v>11400</v>
      </c>
    </row>
    <row r="54" spans="3:7" s="10" customFormat="1" ht="26.25" x14ac:dyDescent="0.4">
      <c r="C54" s="17" t="s">
        <v>4</v>
      </c>
      <c r="D54" s="18">
        <f t="shared" si="0"/>
        <v>10300</v>
      </c>
      <c r="E54" s="18">
        <f t="shared" si="1"/>
        <v>10700</v>
      </c>
      <c r="F54" s="18">
        <f t="shared" si="2"/>
        <v>11100</v>
      </c>
      <c r="G54" s="18">
        <f t="shared" si="3"/>
        <v>11500</v>
      </c>
    </row>
    <row r="56" spans="3:7" x14ac:dyDescent="0.25">
      <c r="C56" s="5"/>
      <c r="D56" s="6"/>
      <c r="E56" s="6"/>
      <c r="F56" s="6"/>
      <c r="G56" s="6"/>
    </row>
    <row r="57" spans="3:7" x14ac:dyDescent="0.25">
      <c r="C57" s="5"/>
      <c r="D57" s="2"/>
      <c r="E57" s="6"/>
      <c r="F57" s="6"/>
      <c r="G57" s="6"/>
    </row>
    <row r="59" spans="3:7" x14ac:dyDescent="0.25">
      <c r="D59" s="4"/>
    </row>
    <row r="61" spans="3:7" x14ac:dyDescent="0.25">
      <c r="F61" s="3"/>
    </row>
    <row r="62" spans="3:7" x14ac:dyDescent="0.25">
      <c r="F62" s="3"/>
    </row>
    <row r="63" spans="3:7" x14ac:dyDescent="0.25">
      <c r="F63" s="3"/>
    </row>
    <row r="64" spans="3:7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82" spans="3:6" x14ac:dyDescent="0.25">
      <c r="C82" s="9" t="s">
        <v>14</v>
      </c>
      <c r="D82" s="9"/>
      <c r="E82" s="9"/>
      <c r="F82" s="9" t="e">
        <f>+C65/F78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topLeftCell="A31" workbookViewId="0">
      <selection activeCell="F40" sqref="F40"/>
    </sheetView>
  </sheetViews>
  <sheetFormatPr defaultColWidth="11" defaultRowHeight="15.75" x14ac:dyDescent="0.25"/>
  <cols>
    <col min="1" max="1" width="15.5" customWidth="1"/>
    <col min="2" max="2" width="12.5" customWidth="1"/>
    <col min="3" max="3" width="11" bestFit="1" customWidth="1"/>
    <col min="4" max="4" width="12.875" bestFit="1" customWidth="1"/>
    <col min="5" max="5" width="14.875" customWidth="1"/>
    <col min="6" max="7" width="12.875" bestFit="1" customWidth="1"/>
    <col min="11" max="11" width="5.875" customWidth="1"/>
  </cols>
  <sheetData>
    <row r="2" spans="1:15" ht="28.5" x14ac:dyDescent="0.45">
      <c r="A2" s="20" t="s">
        <v>16</v>
      </c>
    </row>
    <row r="3" spans="1:15" ht="28.5" x14ac:dyDescent="0.45">
      <c r="A3" s="21" t="s">
        <v>17</v>
      </c>
    </row>
    <row r="5" spans="1:15" ht="26.25" x14ac:dyDescent="0.4">
      <c r="A5" s="10"/>
      <c r="B5" s="10"/>
      <c r="C5" s="15" t="s">
        <v>5</v>
      </c>
      <c r="D5" s="16">
        <v>1000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26.25" x14ac:dyDescent="0.4">
      <c r="A6" s="10"/>
      <c r="B6" s="10"/>
      <c r="C6" s="15" t="s">
        <v>7</v>
      </c>
      <c r="D6" s="15">
        <v>100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9.1" customHeight="1" x14ac:dyDescent="0.4">
      <c r="A7" s="10"/>
      <c r="B7" s="10"/>
      <c r="C7" s="10"/>
      <c r="D7" s="17" t="s">
        <v>8</v>
      </c>
      <c r="E7" s="17"/>
      <c r="F7" s="17"/>
      <c r="G7" s="17"/>
      <c r="H7" s="10"/>
      <c r="I7" s="10"/>
      <c r="J7" s="10"/>
      <c r="K7" s="10"/>
      <c r="L7" s="10"/>
      <c r="M7" s="10"/>
      <c r="N7" s="10"/>
      <c r="O7" s="10"/>
    </row>
    <row r="8" spans="1:15" ht="26.25" x14ac:dyDescent="0.4">
      <c r="A8" s="10"/>
      <c r="B8" s="10"/>
      <c r="C8" s="17" t="s">
        <v>6</v>
      </c>
      <c r="D8" s="17">
        <v>1</v>
      </c>
      <c r="E8" s="17">
        <v>2</v>
      </c>
      <c r="F8" s="17">
        <v>3</v>
      </c>
      <c r="G8" s="17">
        <v>4</v>
      </c>
      <c r="H8" s="10"/>
      <c r="I8" s="10"/>
      <c r="J8" s="10"/>
      <c r="K8" s="10"/>
      <c r="L8" s="10"/>
      <c r="M8" s="10"/>
      <c r="N8" s="10"/>
      <c r="O8" s="10"/>
    </row>
    <row r="9" spans="1:15" ht="26.25" x14ac:dyDescent="0.4">
      <c r="A9" s="10"/>
      <c r="B9" s="10"/>
      <c r="C9" s="17" t="s">
        <v>1</v>
      </c>
      <c r="D9" s="18">
        <v>10000</v>
      </c>
      <c r="E9" s="18">
        <f>+D12+100</f>
        <v>10400</v>
      </c>
      <c r="F9" s="18">
        <f>+E12+100</f>
        <v>10800</v>
      </c>
      <c r="G9" s="18">
        <f>+F12+100</f>
        <v>11200</v>
      </c>
      <c r="H9" s="10"/>
      <c r="I9" s="10"/>
      <c r="J9" s="10"/>
      <c r="K9" s="10"/>
      <c r="L9" s="10"/>
      <c r="M9" s="10"/>
      <c r="N9" s="10"/>
      <c r="O9" s="10"/>
    </row>
    <row r="10" spans="1:15" ht="26.25" x14ac:dyDescent="0.4">
      <c r="A10" s="10"/>
      <c r="B10" s="10"/>
      <c r="C10" s="17" t="s">
        <v>2</v>
      </c>
      <c r="D10" s="18">
        <f>+D9+100</f>
        <v>10100</v>
      </c>
      <c r="E10" s="18">
        <f>+E9+100</f>
        <v>10500</v>
      </c>
      <c r="F10" s="18">
        <f>+F9+100</f>
        <v>10900</v>
      </c>
      <c r="G10" s="18">
        <f>+G9+100</f>
        <v>11300</v>
      </c>
      <c r="H10" s="10"/>
      <c r="I10" s="10"/>
      <c r="J10" s="10"/>
      <c r="K10" s="10"/>
      <c r="L10" s="10"/>
      <c r="M10" s="10"/>
      <c r="N10" s="10"/>
      <c r="O10" s="10"/>
    </row>
    <row r="11" spans="1:15" ht="26.25" x14ac:dyDescent="0.4">
      <c r="A11" s="10"/>
      <c r="B11" s="10"/>
      <c r="C11" s="17" t="s">
        <v>3</v>
      </c>
      <c r="D11" s="18">
        <f t="shared" ref="D11:G12" si="0">+D10+100</f>
        <v>10200</v>
      </c>
      <c r="E11" s="18">
        <f t="shared" si="0"/>
        <v>10600</v>
      </c>
      <c r="F11" s="18">
        <f t="shared" si="0"/>
        <v>11000</v>
      </c>
      <c r="G11" s="18">
        <f t="shared" si="0"/>
        <v>11400</v>
      </c>
      <c r="H11" s="10"/>
      <c r="I11" s="10"/>
      <c r="J11" s="10"/>
      <c r="K11" s="10"/>
      <c r="L11" s="10"/>
      <c r="M11" s="10"/>
      <c r="N11" s="10"/>
      <c r="O11" s="10"/>
    </row>
    <row r="12" spans="1:15" ht="26.25" x14ac:dyDescent="0.4">
      <c r="A12" s="10"/>
      <c r="B12" s="10"/>
      <c r="C12" s="17" t="s">
        <v>4</v>
      </c>
      <c r="D12" s="18">
        <f t="shared" si="0"/>
        <v>10300</v>
      </c>
      <c r="E12" s="18">
        <f t="shared" si="0"/>
        <v>10700</v>
      </c>
      <c r="F12" s="18">
        <f t="shared" si="0"/>
        <v>11100</v>
      </c>
      <c r="G12" s="18">
        <f t="shared" si="0"/>
        <v>11500</v>
      </c>
      <c r="H12" s="10"/>
      <c r="I12" s="10"/>
      <c r="J12" s="10"/>
      <c r="K12" s="10"/>
      <c r="L12" s="10"/>
      <c r="M12" s="10"/>
      <c r="N12" s="10"/>
      <c r="O12" s="10"/>
    </row>
    <row r="13" spans="1:15" ht="26.25" x14ac:dyDescent="0.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6.25" x14ac:dyDescent="0.4">
      <c r="A14" s="10"/>
      <c r="B14" s="10"/>
      <c r="C14" s="17" t="s">
        <v>0</v>
      </c>
      <c r="D14" s="16">
        <f>+D9+D10+D11+D12</f>
        <v>40600</v>
      </c>
      <c r="E14" s="16">
        <f t="shared" ref="E14:G14" si="1">+E9+E10+E11+E12</f>
        <v>42200</v>
      </c>
      <c r="F14" s="16">
        <f t="shared" si="1"/>
        <v>43800</v>
      </c>
      <c r="G14" s="16">
        <f t="shared" si="1"/>
        <v>45400</v>
      </c>
      <c r="H14" s="10"/>
      <c r="I14" s="10"/>
      <c r="J14" s="10"/>
      <c r="K14" s="10"/>
      <c r="L14" s="10"/>
      <c r="M14" s="10"/>
      <c r="N14" s="10"/>
      <c r="O14" s="10"/>
    </row>
    <row r="15" spans="1:15" ht="26.25" x14ac:dyDescent="0.4">
      <c r="A15" s="10"/>
      <c r="B15" s="10"/>
      <c r="C15" s="17" t="s">
        <v>7</v>
      </c>
      <c r="D15" s="12"/>
      <c r="E15" s="16">
        <f>+E14-D14</f>
        <v>1600</v>
      </c>
      <c r="F15" s="16">
        <f t="shared" ref="F15:G15" si="2">+F14-E14</f>
        <v>1600</v>
      </c>
      <c r="G15" s="16">
        <f t="shared" si="2"/>
        <v>1600</v>
      </c>
      <c r="H15" s="10"/>
      <c r="I15" s="10"/>
      <c r="J15" s="10"/>
      <c r="K15" s="10"/>
      <c r="L15" s="10"/>
      <c r="M15" s="10"/>
      <c r="N15" s="10"/>
      <c r="O15" s="10"/>
    </row>
    <row r="16" spans="1:15" ht="26.25" x14ac:dyDescent="0.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26.25" x14ac:dyDescent="0.4">
      <c r="A17" s="10"/>
      <c r="B17" s="10"/>
      <c r="C17" s="10"/>
      <c r="D17" s="2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6.25" x14ac:dyDescent="0.4">
      <c r="A18" s="10"/>
      <c r="B18" s="10">
        <v>1</v>
      </c>
      <c r="C18" s="10">
        <v>40600</v>
      </c>
      <c r="D18" s="10"/>
      <c r="E18" s="14" t="s">
        <v>10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26.25" x14ac:dyDescent="0.4">
      <c r="A19" s="10"/>
      <c r="B19" s="10">
        <v>2</v>
      </c>
      <c r="C19" s="10">
        <v>42200</v>
      </c>
      <c r="D19" s="10"/>
      <c r="E19" s="14">
        <v>1</v>
      </c>
      <c r="F19" s="18">
        <v>10000</v>
      </c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6.25" x14ac:dyDescent="0.4">
      <c r="A20" s="10"/>
      <c r="B20" s="10">
        <v>3</v>
      </c>
      <c r="C20" s="10">
        <v>43800</v>
      </c>
      <c r="D20" s="10"/>
      <c r="E20" s="14">
        <v>2</v>
      </c>
      <c r="F20" s="18">
        <f>+F19+100</f>
        <v>10100</v>
      </c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6.25" x14ac:dyDescent="0.4">
      <c r="A21" s="10"/>
      <c r="B21" s="10">
        <v>4</v>
      </c>
      <c r="C21" s="10">
        <v>45400</v>
      </c>
      <c r="D21" s="10"/>
      <c r="E21" s="14">
        <v>3</v>
      </c>
      <c r="F21" s="18">
        <f t="shared" ref="F21:F22" si="3">+F20+100</f>
        <v>10200</v>
      </c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6.25" x14ac:dyDescent="0.4">
      <c r="A22" s="10"/>
      <c r="B22" s="10"/>
      <c r="C22" s="10"/>
      <c r="D22" s="10"/>
      <c r="E22" s="14">
        <v>4</v>
      </c>
      <c r="F22" s="18">
        <f t="shared" si="3"/>
        <v>10300</v>
      </c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52.5" x14ac:dyDescent="0.4">
      <c r="A23" s="10"/>
      <c r="B23" s="24" t="s">
        <v>9</v>
      </c>
      <c r="C23" s="15">
        <f>SLOPE(C18:C21,B18:B21)</f>
        <v>1600</v>
      </c>
      <c r="D23" s="10"/>
      <c r="E23" s="14">
        <v>1</v>
      </c>
      <c r="F23" s="18">
        <v>10400</v>
      </c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6.25" x14ac:dyDescent="0.4">
      <c r="A24" s="10"/>
      <c r="B24" s="10"/>
      <c r="C24" s="10"/>
      <c r="D24" s="10"/>
      <c r="E24" s="14">
        <v>2</v>
      </c>
      <c r="F24" s="18">
        <v>10500</v>
      </c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26.25" x14ac:dyDescent="0.4">
      <c r="A25" s="10"/>
      <c r="B25" s="10"/>
      <c r="C25" s="10"/>
      <c r="D25" s="10"/>
      <c r="E25" s="14">
        <v>3</v>
      </c>
      <c r="F25" s="18">
        <v>10600</v>
      </c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26.25" x14ac:dyDescent="0.4">
      <c r="A26" s="10"/>
      <c r="B26" s="10"/>
      <c r="C26" s="10"/>
      <c r="D26" s="10"/>
      <c r="E26" s="14">
        <v>4</v>
      </c>
      <c r="F26" s="18">
        <v>10700</v>
      </c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26.25" x14ac:dyDescent="0.4">
      <c r="A27" s="10"/>
      <c r="B27" s="10"/>
      <c r="C27" s="10"/>
      <c r="D27" s="10"/>
      <c r="E27" s="14">
        <v>1</v>
      </c>
      <c r="F27" s="10">
        <v>10800</v>
      </c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26.25" x14ac:dyDescent="0.4">
      <c r="A28" s="10"/>
      <c r="B28" s="10"/>
      <c r="C28" s="10"/>
      <c r="D28" s="10"/>
      <c r="E28" s="14">
        <v>2</v>
      </c>
      <c r="F28" s="10">
        <v>10900</v>
      </c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26.25" x14ac:dyDescent="0.4">
      <c r="A29" s="10"/>
      <c r="B29" s="10"/>
      <c r="C29" s="10"/>
      <c r="D29" s="10"/>
      <c r="E29" s="14">
        <v>3</v>
      </c>
      <c r="F29" s="10">
        <v>11000</v>
      </c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26.25" x14ac:dyDescent="0.4">
      <c r="A30" s="10"/>
      <c r="B30" s="10"/>
      <c r="C30" s="10"/>
      <c r="D30" s="10"/>
      <c r="E30" s="14">
        <v>4</v>
      </c>
      <c r="F30" s="10">
        <v>11100</v>
      </c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26.25" x14ac:dyDescent="0.4">
      <c r="A31" s="10"/>
      <c r="B31" s="10"/>
      <c r="C31" s="10"/>
      <c r="D31" s="10"/>
      <c r="E31" s="14">
        <v>1</v>
      </c>
      <c r="F31" s="10">
        <v>11200</v>
      </c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26.25" x14ac:dyDescent="0.4">
      <c r="A32" s="10"/>
      <c r="B32" s="10"/>
      <c r="C32" s="10"/>
      <c r="D32" s="10"/>
      <c r="E32" s="14">
        <v>2</v>
      </c>
      <c r="F32" s="10">
        <v>11300</v>
      </c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26.25" x14ac:dyDescent="0.4">
      <c r="A33" s="10"/>
      <c r="B33" s="10"/>
      <c r="C33" s="10"/>
      <c r="D33" s="10"/>
      <c r="E33" s="14">
        <v>3</v>
      </c>
      <c r="F33" s="10">
        <v>11400</v>
      </c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26.25" x14ac:dyDescent="0.4">
      <c r="A34" s="10"/>
      <c r="B34" s="10"/>
      <c r="C34" s="10"/>
      <c r="D34" s="10"/>
      <c r="E34" s="14">
        <v>4</v>
      </c>
      <c r="F34" s="10">
        <v>11500</v>
      </c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6.25" x14ac:dyDescent="0.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52.5" x14ac:dyDescent="0.4">
      <c r="A36" s="10"/>
      <c r="B36" s="10"/>
      <c r="C36" s="10"/>
      <c r="D36" s="10"/>
      <c r="E36" s="24" t="s">
        <v>13</v>
      </c>
      <c r="F36" s="10">
        <f>SLOPE(F19:F34,E19:E34)</f>
        <v>100</v>
      </c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26.25" x14ac:dyDescent="0.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26.25" x14ac:dyDescent="0.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26.25" x14ac:dyDescent="0.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17" customHeight="1" x14ac:dyDescent="0.4">
      <c r="A40" s="10"/>
      <c r="B40" s="10"/>
      <c r="D40" s="24"/>
      <c r="E40" s="24" t="s">
        <v>14</v>
      </c>
      <c r="F40" s="23">
        <f>+C23/F36</f>
        <v>16</v>
      </c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26.25" x14ac:dyDescent="0.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"/>
  <sheetViews>
    <sheetView topLeftCell="A8" workbookViewId="0">
      <selection activeCell="A27" sqref="A27"/>
    </sheetView>
  </sheetViews>
  <sheetFormatPr defaultColWidth="11" defaultRowHeight="15.75" x14ac:dyDescent="0.25"/>
  <cols>
    <col min="1" max="1" width="15.5" customWidth="1"/>
    <col min="2" max="7" width="20.625" customWidth="1"/>
    <col min="11" max="11" width="5.875" customWidth="1"/>
  </cols>
  <sheetData>
    <row r="4" spans="1:13" ht="28.5" x14ac:dyDescent="0.45">
      <c r="A4" s="20" t="s">
        <v>18</v>
      </c>
    </row>
    <row r="5" spans="1:13" ht="28.5" x14ac:dyDescent="0.45">
      <c r="A5" s="20" t="s">
        <v>19</v>
      </c>
    </row>
    <row r="8" spans="1:13" ht="33.75" x14ac:dyDescent="0.5">
      <c r="B8" s="13" t="s">
        <v>12</v>
      </c>
    </row>
    <row r="10" spans="1:13" ht="26.25" x14ac:dyDescent="0.4">
      <c r="A10" s="10" t="s">
        <v>10</v>
      </c>
      <c r="B10" s="10">
        <v>2013</v>
      </c>
      <c r="C10" s="10">
        <v>2012</v>
      </c>
      <c r="D10" s="10">
        <v>2011</v>
      </c>
      <c r="E10" s="10">
        <v>2010</v>
      </c>
      <c r="F10" s="10">
        <v>2009</v>
      </c>
      <c r="G10" s="10">
        <v>2008</v>
      </c>
    </row>
    <row r="11" spans="1:13" ht="26.25" x14ac:dyDescent="0.4">
      <c r="A11" s="14">
        <v>1</v>
      </c>
      <c r="B11" s="11">
        <v>11035</v>
      </c>
      <c r="C11" s="11">
        <v>11137</v>
      </c>
      <c r="D11" s="11">
        <v>10517</v>
      </c>
      <c r="E11" s="11">
        <v>7525</v>
      </c>
      <c r="F11" s="11">
        <v>7169</v>
      </c>
      <c r="G11" s="11">
        <v>7379</v>
      </c>
      <c r="J11" s="1"/>
      <c r="K11" s="3"/>
      <c r="L11" s="7"/>
      <c r="M11" s="8"/>
    </row>
    <row r="12" spans="1:13" ht="26.25" x14ac:dyDescent="0.4">
      <c r="A12" s="14">
        <v>2</v>
      </c>
      <c r="B12" s="11">
        <v>12749</v>
      </c>
      <c r="C12" s="11">
        <v>13085</v>
      </c>
      <c r="D12" s="11">
        <v>12737</v>
      </c>
      <c r="E12" s="11">
        <v>8674</v>
      </c>
      <c r="F12" s="11">
        <v>8267</v>
      </c>
      <c r="G12" s="11">
        <v>9046</v>
      </c>
      <c r="J12" s="1"/>
      <c r="K12" s="3"/>
      <c r="L12" s="7"/>
      <c r="M12" s="8"/>
    </row>
    <row r="13" spans="1:13" ht="26.25" x14ac:dyDescent="0.4">
      <c r="A13" s="14">
        <v>3</v>
      </c>
      <c r="B13" s="11">
        <v>12030</v>
      </c>
      <c r="C13" s="11">
        <v>12340</v>
      </c>
      <c r="D13" s="11">
        <v>12248</v>
      </c>
      <c r="E13" s="11">
        <v>8426</v>
      </c>
      <c r="F13" s="11">
        <v>8044</v>
      </c>
      <c r="G13" s="11">
        <v>8393</v>
      </c>
      <c r="J13" s="1"/>
      <c r="K13" s="3"/>
      <c r="L13" s="7"/>
      <c r="M13" s="8"/>
    </row>
    <row r="14" spans="1:13" ht="26.25" x14ac:dyDescent="0.4">
      <c r="A14" s="14">
        <v>4</v>
      </c>
      <c r="B14" s="11">
        <v>11040</v>
      </c>
      <c r="C14" s="11">
        <v>11455</v>
      </c>
      <c r="D14" s="11">
        <v>11040</v>
      </c>
      <c r="E14" s="11">
        <v>10494</v>
      </c>
      <c r="F14" s="11">
        <v>7510</v>
      </c>
      <c r="G14" s="11">
        <v>7126</v>
      </c>
      <c r="J14" s="1"/>
      <c r="K14" s="3"/>
      <c r="L14" s="7"/>
      <c r="M14" s="8"/>
    </row>
    <row r="15" spans="1:13" ht="26.25" x14ac:dyDescent="0.4">
      <c r="A15" s="10" t="s">
        <v>0</v>
      </c>
      <c r="B15" s="12">
        <f>SUM(B11:B14)</f>
        <v>46854</v>
      </c>
      <c r="C15" s="12">
        <f t="shared" ref="C15:G15" si="0">SUM(C11:C14)</f>
        <v>48017</v>
      </c>
      <c r="D15" s="12">
        <f t="shared" si="0"/>
        <v>46542</v>
      </c>
      <c r="E15" s="12">
        <f t="shared" si="0"/>
        <v>35119</v>
      </c>
      <c r="F15" s="12">
        <f t="shared" si="0"/>
        <v>30990</v>
      </c>
      <c r="G15" s="12">
        <f t="shared" si="0"/>
        <v>31944</v>
      </c>
      <c r="J15" s="1"/>
      <c r="K15" s="3"/>
      <c r="L15" s="7"/>
      <c r="M15" s="8"/>
    </row>
    <row r="16" spans="1:13" ht="26.25" x14ac:dyDescent="0.4">
      <c r="A16" s="10"/>
      <c r="B16" s="11"/>
      <c r="C16" s="11"/>
      <c r="D16" s="11"/>
      <c r="E16" s="11"/>
      <c r="F16" s="11"/>
      <c r="G16" s="10"/>
      <c r="J16" s="1"/>
      <c r="K16" s="3"/>
      <c r="L16" s="7"/>
      <c r="M16" s="8"/>
    </row>
    <row r="17" spans="2:7" x14ac:dyDescent="0.25">
      <c r="B17" s="1"/>
      <c r="C17" s="1"/>
      <c r="D17" s="1"/>
      <c r="E17" s="1"/>
      <c r="F17" s="1"/>
      <c r="G17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E35" workbookViewId="0">
      <selection activeCell="I44" sqref="I44"/>
    </sheetView>
  </sheetViews>
  <sheetFormatPr defaultColWidth="11" defaultRowHeight="15.75" x14ac:dyDescent="0.25"/>
  <cols>
    <col min="1" max="1" width="15.5" customWidth="1"/>
    <col min="2" max="2" width="20.875" customWidth="1"/>
    <col min="3" max="4" width="15.5" bestFit="1" customWidth="1"/>
    <col min="5" max="5" width="17" customWidth="1"/>
    <col min="6" max="7" width="15.5" bestFit="1" customWidth="1"/>
    <col min="10" max="10" width="13.5" bestFit="1" customWidth="1"/>
    <col min="11" max="11" width="9.125" customWidth="1"/>
    <col min="12" max="12" width="15.5" bestFit="1" customWidth="1"/>
    <col min="13" max="13" width="11.5" bestFit="1" customWidth="1"/>
  </cols>
  <sheetData>
    <row r="1" spans="1:13" ht="26.25" x14ac:dyDescent="0.4">
      <c r="A1" s="10" t="s">
        <v>20</v>
      </c>
    </row>
    <row r="3" spans="1:13" ht="26.25" x14ac:dyDescent="0.4">
      <c r="A3" s="10" t="s">
        <v>21</v>
      </c>
    </row>
    <row r="5" spans="1:13" ht="26.25" x14ac:dyDescent="0.4">
      <c r="A5" s="10" t="s">
        <v>22</v>
      </c>
    </row>
    <row r="7" spans="1:13" s="25" customFormat="1" ht="31.5" x14ac:dyDescent="0.5">
      <c r="B7" s="25" t="s">
        <v>12</v>
      </c>
    </row>
    <row r="8" spans="1:13" s="25" customFormat="1" ht="31.5" x14ac:dyDescent="0.5"/>
    <row r="9" spans="1:13" s="25" customFormat="1" ht="31.5" x14ac:dyDescent="0.5">
      <c r="A9" s="25" t="s">
        <v>10</v>
      </c>
      <c r="B9" s="25">
        <v>2013</v>
      </c>
      <c r="C9" s="25">
        <v>2012</v>
      </c>
      <c r="D9" s="25">
        <v>2011</v>
      </c>
      <c r="E9" s="25">
        <v>2010</v>
      </c>
      <c r="F9" s="25">
        <v>2009</v>
      </c>
      <c r="G9" s="25">
        <v>2008</v>
      </c>
      <c r="K9" s="25" t="s">
        <v>8</v>
      </c>
      <c r="L9" s="25" t="s">
        <v>6</v>
      </c>
    </row>
    <row r="10" spans="1:13" s="25" customFormat="1" ht="31.5" x14ac:dyDescent="0.5">
      <c r="A10" s="25">
        <v>1</v>
      </c>
      <c r="B10" s="26">
        <v>11035</v>
      </c>
      <c r="C10" s="26">
        <v>11137</v>
      </c>
      <c r="D10" s="26">
        <v>10517</v>
      </c>
      <c r="E10" s="26">
        <v>7525</v>
      </c>
      <c r="F10" s="26">
        <v>7169</v>
      </c>
      <c r="G10" s="26">
        <v>7379</v>
      </c>
      <c r="J10" s="26">
        <v>2008</v>
      </c>
      <c r="K10" s="27">
        <v>1</v>
      </c>
      <c r="L10" s="28">
        <v>31944</v>
      </c>
      <c r="M10" s="29">
        <f>+$L$17/L10</f>
        <v>0.12258416514614863</v>
      </c>
    </row>
    <row r="11" spans="1:13" s="25" customFormat="1" ht="31.5" x14ac:dyDescent="0.5">
      <c r="A11" s="25">
        <v>2</v>
      </c>
      <c r="B11" s="26">
        <v>12749</v>
      </c>
      <c r="C11" s="26">
        <v>13085</v>
      </c>
      <c r="D11" s="26">
        <v>12737</v>
      </c>
      <c r="E11" s="26">
        <v>8674</v>
      </c>
      <c r="F11" s="26">
        <v>8267</v>
      </c>
      <c r="G11" s="26">
        <v>9046</v>
      </c>
      <c r="J11" s="26">
        <v>2009</v>
      </c>
      <c r="K11" s="27">
        <v>2</v>
      </c>
      <c r="L11" s="28">
        <v>30990</v>
      </c>
      <c r="M11" s="29">
        <f t="shared" ref="M11:M15" si="0">+$L$17/L11</f>
        <v>0.12635781127552667</v>
      </c>
    </row>
    <row r="12" spans="1:13" s="25" customFormat="1" ht="31.5" x14ac:dyDescent="0.5">
      <c r="A12" s="25">
        <v>3</v>
      </c>
      <c r="B12" s="26">
        <v>12030</v>
      </c>
      <c r="C12" s="26">
        <v>12340</v>
      </c>
      <c r="D12" s="26">
        <v>12248</v>
      </c>
      <c r="E12" s="26">
        <v>8426</v>
      </c>
      <c r="F12" s="26">
        <v>8044</v>
      </c>
      <c r="G12" s="26">
        <v>8393</v>
      </c>
      <c r="J12" s="26">
        <v>2010</v>
      </c>
      <c r="K12" s="27">
        <v>3</v>
      </c>
      <c r="L12" s="28">
        <v>35119</v>
      </c>
      <c r="M12" s="29">
        <f t="shared" si="0"/>
        <v>0.11150171051079392</v>
      </c>
    </row>
    <row r="13" spans="1:13" s="25" customFormat="1" ht="31.5" x14ac:dyDescent="0.5">
      <c r="A13" s="25">
        <v>4</v>
      </c>
      <c r="B13" s="26">
        <v>11040</v>
      </c>
      <c r="C13" s="26">
        <v>11455</v>
      </c>
      <c r="D13" s="26">
        <v>11040</v>
      </c>
      <c r="E13" s="26">
        <v>10494</v>
      </c>
      <c r="F13" s="26">
        <v>7510</v>
      </c>
      <c r="G13" s="26">
        <v>7126</v>
      </c>
      <c r="J13" s="26">
        <v>2011</v>
      </c>
      <c r="K13" s="27">
        <v>4</v>
      </c>
      <c r="L13" s="28">
        <v>46542</v>
      </c>
      <c r="M13" s="29">
        <f t="shared" si="0"/>
        <v>8.4135373886566361E-2</v>
      </c>
    </row>
    <row r="14" spans="1:13" s="25" customFormat="1" ht="31.5" x14ac:dyDescent="0.5">
      <c r="A14" s="25" t="s">
        <v>0</v>
      </c>
      <c r="B14" s="30">
        <f>SUM(B10:B13)</f>
        <v>46854</v>
      </c>
      <c r="C14" s="30">
        <f t="shared" ref="C14:G14" si="1">SUM(C10:C13)</f>
        <v>48017</v>
      </c>
      <c r="D14" s="30">
        <f t="shared" si="1"/>
        <v>46542</v>
      </c>
      <c r="E14" s="30">
        <f t="shared" si="1"/>
        <v>35119</v>
      </c>
      <c r="F14" s="30">
        <f t="shared" si="1"/>
        <v>30990</v>
      </c>
      <c r="G14" s="30">
        <f t="shared" si="1"/>
        <v>31944</v>
      </c>
      <c r="J14" s="26">
        <v>2012</v>
      </c>
      <c r="K14" s="27">
        <v>5</v>
      </c>
      <c r="L14" s="28">
        <v>48017</v>
      </c>
      <c r="M14" s="29">
        <f t="shared" si="0"/>
        <v>8.1550879301675899E-2</v>
      </c>
    </row>
    <row r="15" spans="1:13" s="25" customFormat="1" ht="31.5" x14ac:dyDescent="0.5">
      <c r="B15" s="26"/>
      <c r="C15" s="26"/>
      <c r="D15" s="26"/>
      <c r="E15" s="26"/>
      <c r="F15" s="26"/>
      <c r="J15" s="26">
        <v>2013</v>
      </c>
      <c r="K15" s="27">
        <v>6</v>
      </c>
      <c r="L15" s="28">
        <v>46854</v>
      </c>
      <c r="M15" s="29">
        <f t="shared" si="0"/>
        <v>8.3575117843269986E-2</v>
      </c>
    </row>
    <row r="16" spans="1:13" s="25" customFormat="1" ht="31.5" x14ac:dyDescent="0.5">
      <c r="B16" s="26"/>
      <c r="C16" s="26"/>
      <c r="D16" s="26"/>
      <c r="E16" s="26"/>
      <c r="F16" s="26"/>
      <c r="G16" s="26"/>
    </row>
    <row r="17" spans="2:13" s="25" customFormat="1" ht="31.5" x14ac:dyDescent="0.5">
      <c r="B17" s="26"/>
      <c r="C17" s="26"/>
      <c r="D17" s="26"/>
      <c r="E17" s="26"/>
      <c r="F17" s="26"/>
      <c r="J17" s="25" t="s">
        <v>11</v>
      </c>
      <c r="L17" s="25">
        <f>SLOPE(L10:L15,K10:K15)</f>
        <v>3915.8285714285716</v>
      </c>
    </row>
    <row r="18" spans="2:13" x14ac:dyDescent="0.25">
      <c r="C18" s="1"/>
      <c r="D18" s="1"/>
      <c r="E18" s="1"/>
      <c r="F18" s="1"/>
      <c r="L18" s="8"/>
    </row>
    <row r="19" spans="2:13" ht="31.5" x14ac:dyDescent="0.5">
      <c r="C19" s="25">
        <v>1</v>
      </c>
      <c r="D19" s="31" t="s">
        <v>1</v>
      </c>
      <c r="E19" s="32">
        <v>7379</v>
      </c>
      <c r="F19" s="26"/>
      <c r="G19" s="26"/>
      <c r="H19" s="26"/>
      <c r="I19" s="25"/>
      <c r="J19" s="25"/>
      <c r="K19" s="25"/>
      <c r="L19" s="25"/>
      <c r="M19" s="25"/>
    </row>
    <row r="20" spans="2:13" ht="31.5" x14ac:dyDescent="0.5">
      <c r="C20" s="25">
        <f>+C19+1</f>
        <v>2</v>
      </c>
      <c r="D20" s="31" t="s">
        <v>2</v>
      </c>
      <c r="E20" s="32">
        <v>9046</v>
      </c>
      <c r="F20" s="26"/>
      <c r="G20" s="26"/>
      <c r="H20" s="26"/>
      <c r="I20" s="25"/>
      <c r="J20" s="25"/>
      <c r="K20" s="25"/>
      <c r="L20" s="25"/>
      <c r="M20" s="25"/>
    </row>
    <row r="21" spans="2:13" ht="31.5" x14ac:dyDescent="0.5">
      <c r="C21" s="25">
        <f t="shared" ref="C21:C42" si="2">+C20+1</f>
        <v>3</v>
      </c>
      <c r="D21" s="31" t="s">
        <v>3</v>
      </c>
      <c r="E21" s="32">
        <v>8393</v>
      </c>
      <c r="F21" s="25"/>
      <c r="G21" s="25"/>
      <c r="H21" s="25"/>
      <c r="I21" s="25"/>
      <c r="J21" s="25"/>
      <c r="K21" s="25"/>
      <c r="L21" s="25"/>
      <c r="M21" s="25"/>
    </row>
    <row r="22" spans="2:13" ht="31.5" x14ac:dyDescent="0.5">
      <c r="C22" s="25">
        <f t="shared" si="2"/>
        <v>4</v>
      </c>
      <c r="D22" s="31" t="s">
        <v>4</v>
      </c>
      <c r="E22" s="32">
        <v>7126</v>
      </c>
      <c r="F22" s="25"/>
      <c r="G22" s="25"/>
      <c r="H22" s="25"/>
      <c r="I22" s="25"/>
      <c r="J22" s="25"/>
      <c r="K22" s="25"/>
      <c r="L22" s="25"/>
      <c r="M22" s="25"/>
    </row>
    <row r="23" spans="2:13" ht="31.5" x14ac:dyDescent="0.5">
      <c r="C23" s="25">
        <f t="shared" si="2"/>
        <v>5</v>
      </c>
      <c r="D23" s="33" t="s">
        <v>1</v>
      </c>
      <c r="E23" s="27">
        <v>7169</v>
      </c>
      <c r="F23" s="25"/>
      <c r="G23" s="25"/>
      <c r="H23" s="25"/>
      <c r="I23" s="25"/>
      <c r="J23" s="25"/>
      <c r="K23" s="25"/>
      <c r="L23" s="25"/>
      <c r="M23" s="25"/>
    </row>
    <row r="24" spans="2:13" ht="31.5" x14ac:dyDescent="0.5">
      <c r="C24" s="25">
        <f t="shared" si="2"/>
        <v>6</v>
      </c>
      <c r="D24" s="33" t="s">
        <v>2</v>
      </c>
      <c r="E24" s="27">
        <v>8267</v>
      </c>
      <c r="F24" s="25"/>
      <c r="G24" s="25"/>
      <c r="H24" s="25"/>
      <c r="I24" s="25"/>
      <c r="J24" s="25"/>
      <c r="K24" s="25"/>
      <c r="L24" s="25"/>
      <c r="M24" s="25"/>
    </row>
    <row r="25" spans="2:13" ht="31.5" x14ac:dyDescent="0.5">
      <c r="C25" s="25">
        <f t="shared" si="2"/>
        <v>7</v>
      </c>
      <c r="D25" s="33" t="s">
        <v>3</v>
      </c>
      <c r="E25" s="27">
        <v>8044</v>
      </c>
      <c r="F25" s="25"/>
      <c r="G25" s="25"/>
      <c r="H25" s="25"/>
      <c r="I25" s="25"/>
      <c r="J25" s="25"/>
      <c r="K25" s="25"/>
      <c r="L25" s="25"/>
      <c r="M25" s="25"/>
    </row>
    <row r="26" spans="2:13" ht="31.5" x14ac:dyDescent="0.5">
      <c r="C26" s="25">
        <f t="shared" si="2"/>
        <v>8</v>
      </c>
      <c r="D26" s="33" t="s">
        <v>4</v>
      </c>
      <c r="E26" s="27">
        <v>7510</v>
      </c>
      <c r="F26" s="25"/>
      <c r="G26" s="25"/>
      <c r="H26" s="25"/>
      <c r="I26" s="25"/>
      <c r="J26" s="25"/>
      <c r="K26" s="25"/>
      <c r="L26" s="25"/>
      <c r="M26" s="25"/>
    </row>
    <row r="27" spans="2:13" ht="31.5" x14ac:dyDescent="0.5">
      <c r="C27" s="25">
        <f t="shared" si="2"/>
        <v>9</v>
      </c>
      <c r="D27" s="33" t="s">
        <v>1</v>
      </c>
      <c r="E27" s="27">
        <v>7525</v>
      </c>
      <c r="F27" s="25"/>
      <c r="G27" s="25"/>
      <c r="H27" s="25"/>
      <c r="I27" s="25"/>
      <c r="J27" s="25"/>
      <c r="K27" s="25"/>
      <c r="L27" s="25"/>
      <c r="M27" s="25"/>
    </row>
    <row r="28" spans="2:13" ht="31.5" x14ac:dyDescent="0.5">
      <c r="C28" s="25">
        <f t="shared" si="2"/>
        <v>10</v>
      </c>
      <c r="D28" s="33" t="s">
        <v>2</v>
      </c>
      <c r="E28" s="27">
        <v>8674</v>
      </c>
      <c r="F28" s="25"/>
      <c r="G28" s="25"/>
      <c r="H28" s="25"/>
      <c r="I28" s="25"/>
      <c r="J28" s="25"/>
      <c r="K28" s="25"/>
      <c r="L28" s="25"/>
      <c r="M28" s="25"/>
    </row>
    <row r="29" spans="2:13" ht="31.5" x14ac:dyDescent="0.5">
      <c r="C29" s="25">
        <f t="shared" si="2"/>
        <v>11</v>
      </c>
      <c r="D29" s="33" t="s">
        <v>3</v>
      </c>
      <c r="E29" s="27">
        <v>8426</v>
      </c>
      <c r="F29" s="25"/>
      <c r="G29" s="25"/>
      <c r="H29" s="25"/>
      <c r="I29" s="25"/>
      <c r="J29" s="25"/>
      <c r="K29" s="25"/>
      <c r="L29" s="25"/>
      <c r="M29" s="25"/>
    </row>
    <row r="30" spans="2:13" ht="31.5" x14ac:dyDescent="0.5">
      <c r="C30" s="25">
        <f t="shared" si="2"/>
        <v>12</v>
      </c>
      <c r="D30" s="33" t="s">
        <v>4</v>
      </c>
      <c r="E30" s="27">
        <v>10494</v>
      </c>
      <c r="F30" s="25"/>
      <c r="G30" s="25"/>
      <c r="H30" s="25"/>
      <c r="I30" s="25"/>
      <c r="J30" s="25"/>
      <c r="K30" s="25"/>
      <c r="L30" s="25"/>
      <c r="M30" s="25"/>
    </row>
    <row r="31" spans="2:13" ht="31.5" x14ac:dyDescent="0.5">
      <c r="C31" s="25">
        <f t="shared" si="2"/>
        <v>13</v>
      </c>
      <c r="D31" s="33" t="s">
        <v>1</v>
      </c>
      <c r="E31" s="27">
        <v>10517</v>
      </c>
      <c r="F31" s="25"/>
      <c r="G31" s="25"/>
      <c r="H31" s="25"/>
      <c r="I31" s="25"/>
      <c r="J31" s="25"/>
      <c r="K31" s="25"/>
      <c r="L31" s="25"/>
      <c r="M31" s="25"/>
    </row>
    <row r="32" spans="2:13" ht="31.5" x14ac:dyDescent="0.5">
      <c r="C32" s="25">
        <f t="shared" si="2"/>
        <v>14</v>
      </c>
      <c r="D32" s="33" t="s">
        <v>2</v>
      </c>
      <c r="E32" s="27">
        <v>12737</v>
      </c>
      <c r="F32" s="25"/>
      <c r="G32" s="25"/>
      <c r="H32" s="25"/>
      <c r="I32" s="25"/>
      <c r="J32" s="25"/>
      <c r="K32" s="25"/>
      <c r="L32" s="25"/>
      <c r="M32" s="25"/>
    </row>
    <row r="33" spans="1:13" ht="31.5" x14ac:dyDescent="0.5">
      <c r="C33" s="25">
        <f t="shared" si="2"/>
        <v>15</v>
      </c>
      <c r="D33" s="33" t="s">
        <v>3</v>
      </c>
      <c r="E33" s="27">
        <v>12248</v>
      </c>
      <c r="F33" s="25"/>
      <c r="G33" s="25"/>
      <c r="H33" s="25"/>
      <c r="I33" s="25"/>
      <c r="J33" s="25"/>
      <c r="K33" s="25"/>
      <c r="L33" s="25"/>
      <c r="M33" s="25"/>
    </row>
    <row r="34" spans="1:13" ht="31.5" x14ac:dyDescent="0.5">
      <c r="C34" s="25">
        <f t="shared" si="2"/>
        <v>16</v>
      </c>
      <c r="D34" s="33" t="s">
        <v>4</v>
      </c>
      <c r="E34" s="27">
        <v>11040</v>
      </c>
      <c r="F34" s="25"/>
      <c r="G34" s="25"/>
      <c r="H34" s="25"/>
      <c r="I34" s="25"/>
      <c r="J34" s="25"/>
      <c r="K34" s="25"/>
      <c r="L34" s="25"/>
      <c r="M34" s="25"/>
    </row>
    <row r="35" spans="1:13" ht="31.5" x14ac:dyDescent="0.5">
      <c r="C35" s="25">
        <f t="shared" si="2"/>
        <v>17</v>
      </c>
      <c r="D35" s="33" t="s">
        <v>1</v>
      </c>
      <c r="E35" s="27">
        <v>11137</v>
      </c>
      <c r="F35" s="25"/>
      <c r="G35" s="25"/>
      <c r="H35" s="25"/>
      <c r="I35" s="25"/>
      <c r="J35" s="25"/>
      <c r="K35" s="25"/>
      <c r="L35" s="25"/>
      <c r="M35" s="25"/>
    </row>
    <row r="36" spans="1:13" ht="31.5" x14ac:dyDescent="0.5">
      <c r="C36" s="25">
        <f t="shared" si="2"/>
        <v>18</v>
      </c>
      <c r="D36" s="33" t="s">
        <v>2</v>
      </c>
      <c r="E36" s="27">
        <v>13085</v>
      </c>
      <c r="F36" s="25"/>
      <c r="G36" s="25"/>
      <c r="H36" s="25"/>
      <c r="I36" s="25"/>
      <c r="J36" s="25"/>
      <c r="K36" s="25"/>
      <c r="L36" s="25"/>
      <c r="M36" s="25"/>
    </row>
    <row r="37" spans="1:13" ht="31.5" x14ac:dyDescent="0.5">
      <c r="C37" s="25">
        <f t="shared" si="2"/>
        <v>19</v>
      </c>
      <c r="D37" s="33" t="s">
        <v>3</v>
      </c>
      <c r="E37" s="27">
        <v>12340</v>
      </c>
      <c r="F37" s="25"/>
      <c r="G37" s="25"/>
      <c r="H37" s="25"/>
      <c r="I37" s="25"/>
      <c r="J37" s="25"/>
      <c r="K37" s="25"/>
      <c r="L37" s="25"/>
      <c r="M37" s="25"/>
    </row>
    <row r="38" spans="1:13" ht="31.5" x14ac:dyDescent="0.5">
      <c r="C38" s="25">
        <f t="shared" si="2"/>
        <v>20</v>
      </c>
      <c r="D38" s="33" t="s">
        <v>4</v>
      </c>
      <c r="E38" s="27">
        <v>11455</v>
      </c>
      <c r="F38" s="25"/>
      <c r="G38" s="25"/>
      <c r="H38" s="25"/>
      <c r="I38" s="25"/>
      <c r="J38" s="25"/>
      <c r="K38" s="25"/>
      <c r="L38" s="25"/>
      <c r="M38" s="25"/>
    </row>
    <row r="39" spans="1:13" ht="31.5" x14ac:dyDescent="0.5">
      <c r="C39" s="25">
        <f t="shared" si="2"/>
        <v>21</v>
      </c>
      <c r="D39" s="33" t="s">
        <v>1</v>
      </c>
      <c r="E39" s="27">
        <v>11035</v>
      </c>
      <c r="F39" s="25"/>
      <c r="G39" s="25"/>
      <c r="H39" s="25"/>
      <c r="I39" s="25"/>
      <c r="J39" s="25"/>
      <c r="K39" s="25"/>
      <c r="L39" s="25"/>
      <c r="M39" s="25"/>
    </row>
    <row r="40" spans="1:13" ht="31.5" x14ac:dyDescent="0.5">
      <c r="C40" s="25">
        <f t="shared" si="2"/>
        <v>22</v>
      </c>
      <c r="D40" s="33" t="s">
        <v>2</v>
      </c>
      <c r="E40" s="27">
        <v>12749</v>
      </c>
      <c r="F40" s="25"/>
      <c r="G40" s="25"/>
      <c r="H40" s="25"/>
      <c r="I40" s="25"/>
      <c r="J40" s="25"/>
      <c r="K40" s="25"/>
      <c r="L40" s="25"/>
      <c r="M40" s="25"/>
    </row>
    <row r="41" spans="1:13" ht="31.5" x14ac:dyDescent="0.5">
      <c r="C41" s="25">
        <f t="shared" si="2"/>
        <v>23</v>
      </c>
      <c r="D41" s="33" t="s">
        <v>3</v>
      </c>
      <c r="E41" s="27">
        <v>12030</v>
      </c>
      <c r="F41" s="25"/>
      <c r="G41" s="25"/>
      <c r="H41" s="25"/>
      <c r="I41" s="25"/>
      <c r="J41" s="25"/>
      <c r="K41" s="25"/>
      <c r="L41" s="25"/>
      <c r="M41" s="25"/>
    </row>
    <row r="42" spans="1:13" ht="31.5" x14ac:dyDescent="0.5">
      <c r="C42" s="25">
        <f t="shared" si="2"/>
        <v>24</v>
      </c>
      <c r="D42" s="33" t="s">
        <v>4</v>
      </c>
      <c r="E42" s="27">
        <v>11040</v>
      </c>
      <c r="F42" s="25"/>
      <c r="G42" s="25"/>
      <c r="H42" s="25"/>
      <c r="I42" s="25"/>
      <c r="J42" s="25"/>
      <c r="K42" s="25"/>
      <c r="L42" s="25"/>
      <c r="M42" s="25"/>
    </row>
    <row r="43" spans="1:13" ht="31.5" x14ac:dyDescent="0.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31.5" x14ac:dyDescent="0.5">
      <c r="C44" s="33" t="s">
        <v>13</v>
      </c>
      <c r="E44" s="25">
        <f>SLOPE(E19:E42,C19:C42)</f>
        <v>242.10782608695652</v>
      </c>
      <c r="F44" s="25"/>
      <c r="G44" s="25"/>
      <c r="H44" s="25"/>
      <c r="I44" s="34" t="s">
        <v>14</v>
      </c>
      <c r="J44" s="34"/>
      <c r="K44" s="34"/>
      <c r="L44" s="34">
        <f>+L17/E44</f>
        <v>16.173903317037531</v>
      </c>
      <c r="M44" s="25"/>
    </row>
    <row r="45" spans="1:13" ht="31.5" x14ac:dyDescent="0.5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31.5" x14ac:dyDescent="0.5">
      <c r="A46" s="25" t="s">
        <v>23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Qarter growth</vt:lpstr>
      <vt:lpstr>Qarter growth (2)</vt:lpstr>
      <vt:lpstr>Coca Cola</vt:lpstr>
      <vt:lpstr>Coca Cola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Ferrer</dc:creator>
  <cp:lastModifiedBy>classuser</cp:lastModifiedBy>
  <dcterms:created xsi:type="dcterms:W3CDTF">2015-10-23T05:28:53Z</dcterms:created>
  <dcterms:modified xsi:type="dcterms:W3CDTF">2015-10-25T15:46:46Z</dcterms:modified>
</cp:coreProperties>
</file>